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20"/>
  <c r="F21"/>
  <c r="F22"/>
  <c r="F23"/>
  <c r="F24"/>
  <c r="F25"/>
  <c r="F18"/>
  <c r="F17"/>
  <c r="N4"/>
  <c r="N5"/>
  <c r="N3"/>
  <c r="D5"/>
  <c r="D4"/>
  <c r="D3"/>
</calcChain>
</file>

<file path=xl/sharedStrings.xml><?xml version="1.0" encoding="utf-8"?>
<sst xmlns="http://schemas.openxmlformats.org/spreadsheetml/2006/main" count="33" uniqueCount="29">
  <si>
    <t xml:space="preserve">ФИО пациента </t>
  </si>
  <si>
    <t>УОС, мл</t>
  </si>
  <si>
    <t>АДп, мм рт. ст.</t>
  </si>
  <si>
    <t>D, см</t>
  </si>
  <si>
    <t>A</t>
  </si>
  <si>
    <t>B</t>
  </si>
  <si>
    <t>C</t>
  </si>
  <si>
    <t>Задание 1</t>
  </si>
  <si>
    <t>Задание 2</t>
  </si>
  <si>
    <t xml:space="preserve">t, с </t>
  </si>
  <si>
    <t xml:space="preserve"> K</t>
  </si>
  <si>
    <t xml:space="preserve">ФИО </t>
  </si>
  <si>
    <t xml:space="preserve">   Vocт, мл</t>
  </si>
  <si>
    <t>АДд, мм рт. ст.</t>
  </si>
  <si>
    <t xml:space="preserve">Пол </t>
  </si>
  <si>
    <t xml:space="preserve">Vуд,мл </t>
  </si>
  <si>
    <t>Муж.</t>
  </si>
  <si>
    <t xml:space="preserve">Муж. </t>
  </si>
  <si>
    <t xml:space="preserve">Жен. </t>
  </si>
  <si>
    <t>Группы</t>
  </si>
  <si>
    <t>Vн, мл</t>
  </si>
  <si>
    <t>ОПС, дин*с* см-5 /м2</t>
  </si>
  <si>
    <t>Са, мл/мм рт.ст./м2</t>
  </si>
  <si>
    <t>АДср</t>
  </si>
  <si>
    <r>
      <t>Св</t>
    </r>
    <r>
      <rPr>
        <sz val="11"/>
        <color theme="1"/>
        <rFont val="Calibri"/>
        <family val="2"/>
        <charset val="204"/>
      </rPr>
      <t>β</t>
    </r>
    <r>
      <rPr>
        <sz val="11"/>
        <color theme="1"/>
        <rFont val="Calibri"/>
        <family val="2"/>
        <charset val="204"/>
        <scheme val="minor"/>
      </rPr>
      <t>, ед</t>
    </r>
  </si>
  <si>
    <t>Задание 3</t>
  </si>
  <si>
    <t>Здоровые</t>
  </si>
  <si>
    <t>ПАГ</t>
  </si>
  <si>
    <t>ГБ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</si>
</sst>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A2" workbookViewId="0">
      <selection activeCell="P1" sqref="P1"/>
    </sheetView>
  </sheetViews>
  <sheetFormatPr defaultRowHeight="15"/>
  <cols>
    <col min="1" max="1" width="15.140625" customWidth="1"/>
    <col min="3" max="3" width="15.28515625" customWidth="1"/>
    <col min="4" max="4" width="13" customWidth="1"/>
    <col min="5" max="5" width="11" customWidth="1"/>
    <col min="6" max="6" width="10.5703125" customWidth="1"/>
    <col min="7" max="7" width="11" customWidth="1"/>
    <col min="8" max="8" width="11.7109375" customWidth="1"/>
  </cols>
  <sheetData>
    <row r="1" spans="1:14">
      <c r="A1" s="8" t="s">
        <v>7</v>
      </c>
      <c r="B1" s="8"/>
      <c r="C1" s="8"/>
      <c r="D1" s="8"/>
      <c r="G1" s="9" t="s">
        <v>8</v>
      </c>
      <c r="H1" s="9"/>
      <c r="I1" s="9"/>
      <c r="J1" s="9"/>
      <c r="K1" s="9"/>
      <c r="L1" s="9"/>
      <c r="M1" s="9"/>
      <c r="N1" s="9"/>
    </row>
    <row r="2" spans="1:14" ht="30">
      <c r="A2" s="1" t="s">
        <v>0</v>
      </c>
      <c r="B2" s="1" t="s">
        <v>1</v>
      </c>
      <c r="C2" s="1" t="s">
        <v>2</v>
      </c>
      <c r="D2" s="1" t="s">
        <v>3</v>
      </c>
      <c r="G2" s="2" t="s">
        <v>11</v>
      </c>
      <c r="H2" s="2" t="s">
        <v>14</v>
      </c>
      <c r="I2" s="2" t="s">
        <v>15</v>
      </c>
      <c r="J2" s="2" t="s">
        <v>13</v>
      </c>
      <c r="K2" s="2" t="s">
        <v>2</v>
      </c>
      <c r="L2" s="2" t="s">
        <v>9</v>
      </c>
      <c r="M2" s="2" t="s">
        <v>10</v>
      </c>
      <c r="N2" s="2" t="s">
        <v>12</v>
      </c>
    </row>
    <row r="3" spans="1:14">
      <c r="A3" s="1" t="s">
        <v>4</v>
      </c>
      <c r="B3" s="1">
        <v>85</v>
      </c>
      <c r="C3" s="1">
        <v>41</v>
      </c>
      <c r="D3" s="1">
        <f>SQRT(2.81*B3/C3)</f>
        <v>2.413629995690632</v>
      </c>
      <c r="G3" s="1" t="s">
        <v>4</v>
      </c>
      <c r="H3" s="1" t="s">
        <v>16</v>
      </c>
      <c r="I3" s="1">
        <v>68.900000000000006</v>
      </c>
      <c r="J3" s="1">
        <v>79.8</v>
      </c>
      <c r="K3" s="1">
        <v>51</v>
      </c>
      <c r="L3" s="1">
        <v>0.27800000000000002</v>
      </c>
      <c r="M3" s="1">
        <v>9284</v>
      </c>
      <c r="N3" s="1">
        <f>J3*L3*M3/(I3*K3)</f>
        <v>58.612928540937425</v>
      </c>
    </row>
    <row r="4" spans="1:14">
      <c r="A4" s="1" t="s">
        <v>5</v>
      </c>
      <c r="B4" s="1">
        <v>70</v>
      </c>
      <c r="C4" s="1">
        <v>35</v>
      </c>
      <c r="D4" s="1">
        <f t="shared" ref="D4:D5" si="0">SQRT(2.81*B4/C4)</f>
        <v>2.3706539182259396</v>
      </c>
      <c r="G4" s="1" t="s">
        <v>5</v>
      </c>
      <c r="H4" s="1" t="s">
        <v>17</v>
      </c>
      <c r="I4" s="1">
        <v>72.400000000000006</v>
      </c>
      <c r="J4" s="1">
        <v>72.900000000000006</v>
      </c>
      <c r="K4" s="1">
        <v>43.5</v>
      </c>
      <c r="L4" s="1">
        <v>0.27</v>
      </c>
      <c r="M4" s="1">
        <v>9284</v>
      </c>
      <c r="N4" s="1">
        <f t="shared" ref="N4:N5" si="1">J4*L4*M4/(I4*K4)</f>
        <v>58.022789102686239</v>
      </c>
    </row>
    <row r="5" spans="1:14">
      <c r="A5" s="1" t="s">
        <v>6</v>
      </c>
      <c r="B5" s="1">
        <v>110</v>
      </c>
      <c r="C5" s="1">
        <v>50</v>
      </c>
      <c r="D5" s="1">
        <f t="shared" si="0"/>
        <v>2.4863628053846045</v>
      </c>
      <c r="G5" s="1" t="s">
        <v>6</v>
      </c>
      <c r="H5" s="1" t="s">
        <v>18</v>
      </c>
      <c r="I5" s="1">
        <v>93.3</v>
      </c>
      <c r="J5" s="1">
        <v>70.3</v>
      </c>
      <c r="K5" s="1">
        <v>44.2</v>
      </c>
      <c r="L5" s="1">
        <v>0.30599999999999999</v>
      </c>
      <c r="M5" s="1">
        <v>5732</v>
      </c>
      <c r="N5" s="1">
        <f t="shared" si="1"/>
        <v>29.900539203561703</v>
      </c>
    </row>
    <row r="15" spans="1:14">
      <c r="A15" s="8" t="s">
        <v>25</v>
      </c>
      <c r="B15" s="8"/>
      <c r="C15" s="8"/>
      <c r="D15" s="8"/>
      <c r="E15" s="8"/>
      <c r="F15" s="8"/>
      <c r="G15" s="3"/>
      <c r="H15" s="3"/>
    </row>
    <row r="16" spans="1:14" ht="30">
      <c r="A16" s="2" t="s">
        <v>19</v>
      </c>
      <c r="B16" s="2" t="s">
        <v>20</v>
      </c>
      <c r="C16" s="2" t="s">
        <v>24</v>
      </c>
      <c r="D16" s="2" t="s">
        <v>21</v>
      </c>
      <c r="E16" s="2" t="s">
        <v>22</v>
      </c>
      <c r="F16" s="2" t="s">
        <v>23</v>
      </c>
    </row>
    <row r="17" spans="1:6">
      <c r="A17" s="7" t="s">
        <v>26</v>
      </c>
      <c r="B17" s="4">
        <v>79</v>
      </c>
      <c r="C17" s="5">
        <v>8.6999999999999993</v>
      </c>
      <c r="D17" s="4">
        <v>1621</v>
      </c>
      <c r="E17" s="4">
        <v>1.5</v>
      </c>
      <c r="F17" s="4">
        <f>B17*D17*1/(C17+(D17*E17))</f>
        <v>52.478895172526848</v>
      </c>
    </row>
    <row r="18" spans="1:6">
      <c r="A18" s="7"/>
      <c r="B18" s="4">
        <v>75</v>
      </c>
      <c r="C18" s="4">
        <v>8.8000000000000007</v>
      </c>
      <c r="D18" s="4">
        <v>1670</v>
      </c>
      <c r="E18" s="4">
        <v>1.6</v>
      </c>
      <c r="F18" s="4">
        <f>B18*D18*1/(C18+(D18*E18))</f>
        <v>46.721128021486123</v>
      </c>
    </row>
    <row r="19" spans="1:6">
      <c r="A19" s="7" t="s">
        <v>27</v>
      </c>
      <c r="B19" s="4">
        <v>74</v>
      </c>
      <c r="C19" s="4">
        <v>9.4</v>
      </c>
      <c r="D19" s="4">
        <v>1867</v>
      </c>
      <c r="E19" s="4">
        <v>1.1000000000000001</v>
      </c>
      <c r="F19" s="4">
        <f t="shared" ref="F19:F25" si="2">B19*D19*1/(C19+(D19*E19))</f>
        <v>66.966215888711147</v>
      </c>
    </row>
    <row r="20" spans="1:6">
      <c r="A20" s="7"/>
      <c r="B20" s="4">
        <v>70</v>
      </c>
      <c r="C20" s="4">
        <v>10.6</v>
      </c>
      <c r="D20" s="4">
        <v>2154</v>
      </c>
      <c r="E20" s="4">
        <v>1.1200000000000001</v>
      </c>
      <c r="F20" s="4">
        <f t="shared" si="2"/>
        <v>62.226587648777588</v>
      </c>
    </row>
    <row r="21" spans="1:6">
      <c r="A21" s="7"/>
      <c r="B21" s="4">
        <v>71</v>
      </c>
      <c r="C21" s="4">
        <v>9.9</v>
      </c>
      <c r="D21" s="4">
        <v>1989</v>
      </c>
      <c r="E21" s="6">
        <v>1.1499999999999999</v>
      </c>
      <c r="F21" s="4">
        <f t="shared" si="2"/>
        <v>61.473065621939277</v>
      </c>
    </row>
    <row r="22" spans="1:6">
      <c r="A22" s="7" t="s">
        <v>28</v>
      </c>
      <c r="B22" s="4">
        <v>81</v>
      </c>
      <c r="C22" s="4">
        <v>9.73</v>
      </c>
      <c r="D22" s="4">
        <v>2170</v>
      </c>
      <c r="E22" s="4">
        <v>0.6</v>
      </c>
      <c r="F22" s="4">
        <f t="shared" si="2"/>
        <v>133.99861251934468</v>
      </c>
    </row>
    <row r="23" spans="1:6">
      <c r="A23" s="7"/>
      <c r="B23" s="4">
        <v>80</v>
      </c>
      <c r="C23" s="4">
        <v>10.9</v>
      </c>
      <c r="D23" s="4">
        <v>2487</v>
      </c>
      <c r="E23" s="4">
        <v>0.7</v>
      </c>
      <c r="F23" s="4">
        <f t="shared" si="2"/>
        <v>113.57460897362714</v>
      </c>
    </row>
    <row r="24" spans="1:6">
      <c r="A24" s="7"/>
      <c r="B24" s="4">
        <v>65</v>
      </c>
      <c r="C24" s="4">
        <v>8.66</v>
      </c>
      <c r="D24" s="4">
        <v>1919</v>
      </c>
      <c r="E24" s="4">
        <v>0.5</v>
      </c>
      <c r="F24" s="4">
        <f t="shared" si="2"/>
        <v>128.8371756734424</v>
      </c>
    </row>
    <row r="25" spans="1:6">
      <c r="A25" s="7"/>
      <c r="B25" s="4">
        <v>74</v>
      </c>
      <c r="C25" s="4">
        <v>10.3</v>
      </c>
      <c r="D25" s="4">
        <v>2223</v>
      </c>
      <c r="E25" s="4">
        <v>0.7</v>
      </c>
      <c r="F25" s="4">
        <f t="shared" si="2"/>
        <v>105.0191521961185</v>
      </c>
    </row>
  </sheetData>
  <mergeCells count="6">
    <mergeCell ref="A19:A21"/>
    <mergeCell ref="A22:A25"/>
    <mergeCell ref="A1:D1"/>
    <mergeCell ref="G1:N1"/>
    <mergeCell ref="A15:F15"/>
    <mergeCell ref="A17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Aminata Camara Bora</dc:creator>
  <cp:lastModifiedBy>TOSHIBA</cp:lastModifiedBy>
  <dcterms:created xsi:type="dcterms:W3CDTF">2020-04-28T05:32:57Z</dcterms:created>
  <dcterms:modified xsi:type="dcterms:W3CDTF">2020-04-28T07:41:49Z</dcterms:modified>
</cp:coreProperties>
</file>