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7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9" i="1"/>
  <c r="F20"/>
  <c r="F21"/>
  <c r="F22"/>
  <c r="F23"/>
  <c r="F24"/>
  <c r="F25"/>
  <c r="F18"/>
  <c r="F17"/>
  <c r="H11"/>
  <c r="H12"/>
  <c r="H10"/>
  <c r="D5"/>
  <c r="D4"/>
  <c r="D3"/>
</calcChain>
</file>

<file path=xl/sharedStrings.xml><?xml version="1.0" encoding="utf-8"?>
<sst xmlns="http://schemas.openxmlformats.org/spreadsheetml/2006/main" count="34" uniqueCount="30">
  <si>
    <t xml:space="preserve">ФИО пациента </t>
  </si>
  <si>
    <t>УОС, мл</t>
  </si>
  <si>
    <t>АДп, мм рт. ст.</t>
  </si>
  <si>
    <t>D, см</t>
  </si>
  <si>
    <t>A</t>
  </si>
  <si>
    <t>B</t>
  </si>
  <si>
    <t>C</t>
  </si>
  <si>
    <t>Задание 1</t>
  </si>
  <si>
    <t>Задание 2</t>
  </si>
  <si>
    <t xml:space="preserve">t, с </t>
  </si>
  <si>
    <t xml:space="preserve"> K</t>
  </si>
  <si>
    <t xml:space="preserve">ФИО </t>
  </si>
  <si>
    <t xml:space="preserve">   Vocт, мл</t>
  </si>
  <si>
    <t>АДд, мм рт. ст.</t>
  </si>
  <si>
    <t xml:space="preserve">Пол </t>
  </si>
  <si>
    <t xml:space="preserve">Vуд,мл </t>
  </si>
  <si>
    <t>Муж.</t>
  </si>
  <si>
    <t xml:space="preserve">Муж. </t>
  </si>
  <si>
    <t xml:space="preserve">Жен. </t>
  </si>
  <si>
    <t>Группы</t>
  </si>
  <si>
    <t>Vн, мл</t>
  </si>
  <si>
    <t>ОПС, дин*с* см-5 /м2</t>
  </si>
  <si>
    <t>Са, мл/мм рт.ст./м2</t>
  </si>
  <si>
    <t>АДср</t>
  </si>
  <si>
    <r>
      <t>Св</t>
    </r>
    <r>
      <rPr>
        <sz val="11"/>
        <color theme="1"/>
        <rFont val="Calibri"/>
        <family val="2"/>
        <charset val="204"/>
      </rPr>
      <t>β</t>
    </r>
    <r>
      <rPr>
        <sz val="11"/>
        <color theme="1"/>
        <rFont val="Calibri"/>
        <family val="2"/>
        <charset val="204"/>
        <scheme val="minor"/>
      </rPr>
      <t>, ед</t>
    </r>
  </si>
  <si>
    <t>Задание 3</t>
  </si>
  <si>
    <t>Здоровые</t>
  </si>
  <si>
    <t>ПАГ</t>
  </si>
  <si>
    <t>ГБ</t>
  </si>
  <si>
    <t>Набэ Иво 1-30гр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</si>
</sst>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 applyAlignme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activeCell="J15" sqref="J15"/>
    </sheetView>
  </sheetViews>
  <sheetFormatPr defaultRowHeight="15"/>
  <cols>
    <col min="1" max="1" width="15.140625" customWidth="1"/>
    <col min="3" max="3" width="15.28515625" customWidth="1"/>
    <col min="4" max="4" width="13" customWidth="1"/>
    <col min="5" max="5" width="11" customWidth="1"/>
    <col min="6" max="6" width="10.5703125" customWidth="1"/>
    <col min="7" max="7" width="11" customWidth="1"/>
    <col min="8" max="8" width="11.7109375" customWidth="1"/>
  </cols>
  <sheetData>
    <row r="1" spans="1:11">
      <c r="A1" s="8" t="s">
        <v>7</v>
      </c>
      <c r="B1" s="8"/>
      <c r="C1" s="8"/>
      <c r="D1" s="8"/>
    </row>
    <row r="2" spans="1:11">
      <c r="A2" s="1" t="s">
        <v>0</v>
      </c>
      <c r="B2" s="1" t="s">
        <v>1</v>
      </c>
      <c r="C2" s="1" t="s">
        <v>2</v>
      </c>
      <c r="D2" s="1" t="s">
        <v>3</v>
      </c>
    </row>
    <row r="3" spans="1:11">
      <c r="A3" s="1" t="s">
        <v>4</v>
      </c>
      <c r="B3" s="1">
        <v>85</v>
      </c>
      <c r="C3" s="1">
        <v>41</v>
      </c>
      <c r="D3" s="1">
        <f>SQRT(2.81*B3/C3)</f>
        <v>2.413629995690632</v>
      </c>
    </row>
    <row r="4" spans="1:11">
      <c r="A4" s="1" t="s">
        <v>5</v>
      </c>
      <c r="B4" s="1">
        <v>70</v>
      </c>
      <c r="C4" s="1">
        <v>35</v>
      </c>
      <c r="D4" s="1">
        <f t="shared" ref="D4:D5" si="0">SQRT(2.81*B4/C4)</f>
        <v>2.3706539182259396</v>
      </c>
    </row>
    <row r="5" spans="1:11">
      <c r="A5" s="1" t="s">
        <v>6</v>
      </c>
      <c r="B5" s="1">
        <v>110</v>
      </c>
      <c r="C5" s="1">
        <v>50</v>
      </c>
      <c r="D5" s="1">
        <f t="shared" si="0"/>
        <v>2.4863628053846045</v>
      </c>
    </row>
    <row r="6" spans="1:11">
      <c r="J6" s="10" t="s">
        <v>29</v>
      </c>
      <c r="K6" s="10"/>
    </row>
    <row r="8" spans="1:11">
      <c r="A8" s="9" t="s">
        <v>8</v>
      </c>
      <c r="B8" s="9"/>
      <c r="C8" s="9"/>
      <c r="D8" s="9"/>
      <c r="E8" s="9"/>
      <c r="F8" s="9"/>
      <c r="G8" s="9"/>
      <c r="H8" s="9"/>
    </row>
    <row r="9" spans="1:11" ht="30">
      <c r="A9" s="2" t="s">
        <v>11</v>
      </c>
      <c r="B9" s="2" t="s">
        <v>14</v>
      </c>
      <c r="C9" s="2" t="s">
        <v>15</v>
      </c>
      <c r="D9" s="2" t="s">
        <v>13</v>
      </c>
      <c r="E9" s="2" t="s">
        <v>2</v>
      </c>
      <c r="F9" s="2" t="s">
        <v>9</v>
      </c>
      <c r="G9" s="2" t="s">
        <v>10</v>
      </c>
      <c r="H9" s="2" t="s">
        <v>12</v>
      </c>
    </row>
    <row r="10" spans="1:11">
      <c r="A10" s="1" t="s">
        <v>4</v>
      </c>
      <c r="B10" s="1" t="s">
        <v>16</v>
      </c>
      <c r="C10" s="1">
        <v>68.900000000000006</v>
      </c>
      <c r="D10" s="1">
        <v>79.8</v>
      </c>
      <c r="E10" s="1">
        <v>51</v>
      </c>
      <c r="F10" s="1">
        <v>0.27800000000000002</v>
      </c>
      <c r="G10" s="1">
        <v>9284</v>
      </c>
      <c r="H10" s="1">
        <f>D10*F10*G10/(C10*E10)</f>
        <v>58.612928540937425</v>
      </c>
    </row>
    <row r="11" spans="1:11">
      <c r="A11" s="1" t="s">
        <v>5</v>
      </c>
      <c r="B11" s="1" t="s">
        <v>17</v>
      </c>
      <c r="C11" s="1">
        <v>72.400000000000006</v>
      </c>
      <c r="D11" s="1">
        <v>72.900000000000006</v>
      </c>
      <c r="E11" s="1">
        <v>43.5</v>
      </c>
      <c r="F11" s="1">
        <v>0.27</v>
      </c>
      <c r="G11" s="1">
        <v>9284</v>
      </c>
      <c r="H11" s="1">
        <f t="shared" ref="H11:H12" si="1">D11*F11*G11/(C11*E11)</f>
        <v>58.022789102686239</v>
      </c>
    </row>
    <row r="12" spans="1:11">
      <c r="A12" s="1" t="s">
        <v>6</v>
      </c>
      <c r="B12" s="1" t="s">
        <v>18</v>
      </c>
      <c r="C12" s="1">
        <v>93.3</v>
      </c>
      <c r="D12" s="1">
        <v>70.3</v>
      </c>
      <c r="E12" s="1">
        <v>44.2</v>
      </c>
      <c r="F12" s="1">
        <v>0.30599999999999999</v>
      </c>
      <c r="G12" s="1">
        <v>5732</v>
      </c>
      <c r="H12" s="1">
        <f t="shared" si="1"/>
        <v>29.900539203561703</v>
      </c>
    </row>
    <row r="15" spans="1:11">
      <c r="A15" s="8" t="s">
        <v>25</v>
      </c>
      <c r="B15" s="8"/>
      <c r="C15" s="8"/>
      <c r="D15" s="8"/>
      <c r="E15" s="8"/>
      <c r="F15" s="8"/>
      <c r="G15" s="3"/>
      <c r="H15" s="3"/>
    </row>
    <row r="16" spans="1:11" ht="30">
      <c r="A16" s="2" t="s">
        <v>19</v>
      </c>
      <c r="B16" s="2" t="s">
        <v>20</v>
      </c>
      <c r="C16" s="2" t="s">
        <v>24</v>
      </c>
      <c r="D16" s="2" t="s">
        <v>21</v>
      </c>
      <c r="E16" s="2" t="s">
        <v>22</v>
      </c>
      <c r="F16" s="2" t="s">
        <v>23</v>
      </c>
    </row>
    <row r="17" spans="1:6">
      <c r="A17" s="7" t="s">
        <v>26</v>
      </c>
      <c r="B17" s="4">
        <v>79</v>
      </c>
      <c r="C17" s="5">
        <v>8.6999999999999993</v>
      </c>
      <c r="D17" s="4">
        <v>1621</v>
      </c>
      <c r="E17" s="4">
        <v>1.5</v>
      </c>
      <c r="F17" s="4">
        <f>B17*D17*1/(C17+(D17*E17))</f>
        <v>52.478895172526848</v>
      </c>
    </row>
    <row r="18" spans="1:6">
      <c r="A18" s="7"/>
      <c r="B18" s="4">
        <v>75</v>
      </c>
      <c r="C18" s="4">
        <v>8.8000000000000007</v>
      </c>
      <c r="D18" s="4">
        <v>1670</v>
      </c>
      <c r="E18" s="4">
        <v>1.6</v>
      </c>
      <c r="F18" s="4">
        <f>B18*D18*1/(C18+(D18*E18))</f>
        <v>46.721128021486123</v>
      </c>
    </row>
    <row r="19" spans="1:6">
      <c r="A19" s="7" t="s">
        <v>27</v>
      </c>
      <c r="B19" s="4">
        <v>74</v>
      </c>
      <c r="C19" s="4">
        <v>9.4</v>
      </c>
      <c r="D19" s="4">
        <v>1867</v>
      </c>
      <c r="E19" s="4">
        <v>1.1000000000000001</v>
      </c>
      <c r="F19" s="4">
        <f t="shared" ref="F19:F25" si="2">B19*D19*1/(C19+(D19*E19))</f>
        <v>66.966215888711147</v>
      </c>
    </row>
    <row r="20" spans="1:6">
      <c r="A20" s="7"/>
      <c r="B20" s="4">
        <v>70</v>
      </c>
      <c r="C20" s="4">
        <v>10.6</v>
      </c>
      <c r="D20" s="4">
        <v>2154</v>
      </c>
      <c r="E20" s="4">
        <v>1.1200000000000001</v>
      </c>
      <c r="F20" s="4">
        <f t="shared" si="2"/>
        <v>62.226587648777588</v>
      </c>
    </row>
    <row r="21" spans="1:6">
      <c r="A21" s="7"/>
      <c r="B21" s="4">
        <v>71</v>
      </c>
      <c r="C21" s="4">
        <v>9.9</v>
      </c>
      <c r="D21" s="4">
        <v>1989</v>
      </c>
      <c r="E21" s="6">
        <v>1.1499999999999999</v>
      </c>
      <c r="F21" s="4">
        <f t="shared" si="2"/>
        <v>61.473065621939277</v>
      </c>
    </row>
    <row r="22" spans="1:6">
      <c r="A22" s="7" t="s">
        <v>28</v>
      </c>
      <c r="B22" s="4">
        <v>81</v>
      </c>
      <c r="C22" s="4">
        <v>9.73</v>
      </c>
      <c r="D22" s="4">
        <v>2170</v>
      </c>
      <c r="E22" s="4">
        <v>0.6</v>
      </c>
      <c r="F22" s="4">
        <f t="shared" si="2"/>
        <v>133.99861251934468</v>
      </c>
    </row>
    <row r="23" spans="1:6">
      <c r="A23" s="7"/>
      <c r="B23" s="4">
        <v>80</v>
      </c>
      <c r="C23" s="4">
        <v>10.9</v>
      </c>
      <c r="D23" s="4">
        <v>2487</v>
      </c>
      <c r="E23" s="4">
        <v>0.7</v>
      </c>
      <c r="F23" s="4">
        <f t="shared" si="2"/>
        <v>113.57460897362714</v>
      </c>
    </row>
    <row r="24" spans="1:6">
      <c r="A24" s="7"/>
      <c r="B24" s="4">
        <v>65</v>
      </c>
      <c r="C24" s="4">
        <v>8.66</v>
      </c>
      <c r="D24" s="4">
        <v>1919</v>
      </c>
      <c r="E24" s="4">
        <v>0.5</v>
      </c>
      <c r="F24" s="4">
        <f t="shared" si="2"/>
        <v>128.8371756734424</v>
      </c>
    </row>
    <row r="25" spans="1:6">
      <c r="A25" s="7"/>
      <c r="B25" s="4">
        <v>74</v>
      </c>
      <c r="C25" s="4">
        <v>10.3</v>
      </c>
      <c r="D25" s="4">
        <v>2223</v>
      </c>
      <c r="E25" s="4">
        <v>0.7</v>
      </c>
      <c r="F25" s="4">
        <f t="shared" si="2"/>
        <v>105.0191521961185</v>
      </c>
    </row>
  </sheetData>
  <mergeCells count="7">
    <mergeCell ref="J6:K6"/>
    <mergeCell ref="A19:A21"/>
    <mergeCell ref="A22:A25"/>
    <mergeCell ref="A1:D1"/>
    <mergeCell ref="A8:H8"/>
    <mergeCell ref="A15:F15"/>
    <mergeCell ref="A17:A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Aminata Camara Bora</dc:creator>
  <cp:lastModifiedBy>Aminata Camara Bora</cp:lastModifiedBy>
  <dcterms:created xsi:type="dcterms:W3CDTF">2020-04-28T05:32:57Z</dcterms:created>
  <dcterms:modified xsi:type="dcterms:W3CDTF">2020-04-28T06:32:29Z</dcterms:modified>
</cp:coreProperties>
</file>